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FD9C1618-C108-41E0-BAA4-8CF2BA91D633}"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<sst xmlns="http://schemas.openxmlformats.org/spreadsheetml/2006/main" count="2813" uniqueCount="1350">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</sst>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A11" sqref="A11:L11"/>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66"/>
      <c r="B7" s="162"/>
      <c r="C7" s="162"/>
      <c r="D7" s="162"/>
      <c r="E7" s="162"/>
      <c r="F7" s="11"/>
      <c r="G7" s="159"/>
      <c r="H7" s="160"/>
      <c r="I7" s="161"/>
      <c r="J7" s="11"/>
      <c r="K7" s="167"/>
      <c r="L7" s="168"/>
    </row>
    <row r="8" spans="1:120" s="2" customFormat="1" ht="19.5" customHeight="1" x14ac:dyDescent="0.25">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83" t="s">
        <v>564</v>
      </c>
      <c r="B10" s="184"/>
      <c r="C10" s="169" t="str">
        <f>VLOOKUP(A10,lista,2,0)</f>
        <v xml:space="preserve"> G. MANTENIMIENTO DE ALTA VELOCIDAD</v>
      </c>
      <c r="D10" s="169"/>
      <c r="E10" s="169"/>
      <c r="F10" s="169"/>
      <c r="G10" s="169" t="str">
        <f>VLOOKUP(A10,lista,3,0)</f>
        <v>Asistente 2</v>
      </c>
      <c r="H10" s="169"/>
      <c r="I10" s="176" t="str">
        <f>VLOOKUP(A10,lista,4,0)</f>
        <v>Soporte para obras ferroviarias de infraestructura y vía</v>
      </c>
      <c r="J10" s="177"/>
      <c r="K10" s="169" t="str">
        <f>VLOOKUP(A10,lista,5,0)</f>
        <v>Zamora</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48"/>
      <c r="B15" s="149"/>
      <c r="C15" s="151"/>
      <c r="D15" s="152"/>
      <c r="E15" s="152"/>
      <c r="F15" s="152"/>
      <c r="G15" s="152"/>
      <c r="H15" s="152"/>
      <c r="I15" s="178"/>
      <c r="J15" s="151"/>
      <c r="K15" s="152"/>
      <c r="L15" s="153"/>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21" t="str">
        <f>VLOOKUP(A10,lista,6,0)</f>
        <v>Sin titulación requerida.</v>
      </c>
      <c r="B17" s="122"/>
      <c r="C17" s="122"/>
      <c r="D17" s="122"/>
      <c r="E17" s="122"/>
      <c r="F17" s="122"/>
      <c r="G17" s="122"/>
      <c r="H17" s="123"/>
      <c r="I17" s="44"/>
      <c r="J17" s="119" t="s">
        <v>83</v>
      </c>
      <c r="K17" s="119"/>
      <c r="L17" s="12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32.2" customHeight="1" thickTop="1" thickBot="1" x14ac:dyDescent="0.3">
      <c r="A19" s="121" t="str">
        <f>VLOOKUP(A10,lista,7,0)</f>
        <v>"Al menos 6 meses de experiencia en vigilancia y seguimiento de las obras de inversión en Líneas de AV.
Al menos 6 meses en control del mantenimiento correctivo del adjudicatario del mantenimiento en Líneas de AV.</v>
      </c>
      <c r="B19" s="122"/>
      <c r="C19" s="122"/>
      <c r="D19" s="122"/>
      <c r="E19" s="122"/>
      <c r="F19" s="122"/>
      <c r="G19" s="122"/>
      <c r="H19" s="123"/>
      <c r="I19" s="44"/>
      <c r="J19" s="119" t="s">
        <v>84</v>
      </c>
      <c r="K19" s="119"/>
      <c r="L19" s="120"/>
    </row>
    <row r="20" spans="1:120" s="2" customFormat="1" ht="19.5" customHeight="1" thickTop="1" x14ac:dyDescent="0.25">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Hv2L0ByZq5KVFT7n3sxIv+LDU6R5OjBOO6G0qo96ePCW1uiGMYBzKTRkhg/vVcySC6tLDnDJXhfhaQNo8Qa3+g==" saltValue="jxMrHxCGgdxfaPtuNZ3P+A=="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2026-09-17T09:57:20Z</dcterms:modified>
</cp:coreProperties>
</file>